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definedNames>
    <definedName name="_xlnm.Print_Area" localSheetId="0">Hoja1!$A$1:$G$42</definedName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9" i="1"/>
  <c r="G29" i="1" s="1"/>
  <c r="F9" i="1"/>
  <c r="F29" i="1" s="1"/>
  <c r="E9" i="1"/>
  <c r="D9" i="1"/>
  <c r="C9" i="1"/>
  <c r="C29" i="1" s="1"/>
  <c r="B9" i="1"/>
  <c r="B29" i="1" s="1"/>
  <c r="A5" i="1"/>
  <c r="A2" i="1"/>
  <c r="D29" i="1" l="1"/>
  <c r="E29" i="1"/>
</calcChain>
</file>

<file path=xl/sharedStrings.xml><?xml version="1.0" encoding="utf-8"?>
<sst xmlns="http://schemas.openxmlformats.org/spreadsheetml/2006/main" count="38" uniqueCount="29">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</sst>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 applyProtection="1">
      <protection locked="0"/>
    </xf>
    <xf numFmtId="0" fontId="9" fillId="0" borderId="0" xfId="0" applyFont="1"/>
    <xf numFmtId="0" fontId="0" fillId="0" borderId="0" xfId="0" applyBorder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32</xdr:row>
      <xdr:rowOff>38100</xdr:rowOff>
    </xdr:from>
    <xdr:to>
      <xdr:col>5</xdr:col>
      <xdr:colOff>340472</xdr:colOff>
      <xdr:row>36</xdr:row>
      <xdr:rowOff>35486</xdr:rowOff>
    </xdr:to>
    <xdr:sp macro="" textlink="">
      <xdr:nvSpPr>
        <xdr:cNvPr id="2" name="9 CuadroTexto"/>
        <xdr:cNvSpPr txBox="1"/>
      </xdr:nvSpPr>
      <xdr:spPr>
        <a:xfrm>
          <a:off x="3857625" y="3924300"/>
          <a:ext cx="29312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866775</xdr:colOff>
      <xdr:row>32</xdr:row>
      <xdr:rowOff>47625</xdr:rowOff>
    </xdr:from>
    <xdr:to>
      <xdr:col>1</xdr:col>
      <xdr:colOff>2057400</xdr:colOff>
      <xdr:row>34</xdr:row>
      <xdr:rowOff>142876</xdr:rowOff>
    </xdr:to>
    <xdr:sp macro="" textlink="">
      <xdr:nvSpPr>
        <xdr:cNvPr id="3" name="9 CuadroTexto"/>
        <xdr:cNvSpPr txBox="1"/>
      </xdr:nvSpPr>
      <xdr:spPr>
        <a:xfrm>
          <a:off x="866775" y="3933825"/>
          <a:ext cx="2105025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esktop/2018%20anna/RESPALDO%2013-08-2018/Files/Drive/EST.%20FIN%20TRIMESTRALES/2018/4to%20anaul/ASEG/SOLO%20SE%20USARON%20ESTOS/0361_LDF_1804_PEGT_U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="80" zoomScaleNormal="80" workbookViewId="0">
      <selection activeCell="A28" sqref="A2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31" t="s">
        <v>0</v>
      </c>
      <c r="B1" s="31"/>
      <c r="C1" s="31"/>
      <c r="D1" s="31"/>
      <c r="E1" s="31"/>
      <c r="F1" s="31"/>
      <c r="G1" s="31"/>
    </row>
    <row r="2" spans="1:7" x14ac:dyDescent="0.25">
      <c r="A2" s="32" t="str">
        <f>ENTE_PUBLICO_A</f>
        <v>UNIVERSIDAD TECNOLOGICA DE SAN MIGUEL DE ALLENDE, Gobierno del Estado de Guanajuato (a)</v>
      </c>
      <c r="B2" s="33"/>
      <c r="C2" s="33"/>
      <c r="D2" s="33"/>
      <c r="E2" s="33"/>
      <c r="F2" s="33"/>
      <c r="G2" s="34"/>
    </row>
    <row r="3" spans="1:7" x14ac:dyDescent="0.25">
      <c r="A3" s="35" t="s">
        <v>1</v>
      </c>
      <c r="B3" s="36"/>
      <c r="C3" s="36"/>
      <c r="D3" s="36"/>
      <c r="E3" s="36"/>
      <c r="F3" s="36"/>
      <c r="G3" s="37"/>
    </row>
    <row r="4" spans="1:7" x14ac:dyDescent="0.25">
      <c r="A4" s="35" t="s">
        <v>2</v>
      </c>
      <c r="B4" s="36"/>
      <c r="C4" s="36"/>
      <c r="D4" s="36"/>
      <c r="E4" s="36"/>
      <c r="F4" s="36"/>
      <c r="G4" s="37"/>
    </row>
    <row r="5" spans="1:7" x14ac:dyDescent="0.25">
      <c r="A5" s="38" t="str">
        <f>TRIMESTRE</f>
        <v>Del 1 de enero al 31 de diciembre de 2018 (b)</v>
      </c>
      <c r="B5" s="39"/>
      <c r="C5" s="39"/>
      <c r="D5" s="39"/>
      <c r="E5" s="39"/>
      <c r="F5" s="39"/>
      <c r="G5" s="40"/>
    </row>
    <row r="6" spans="1:7" x14ac:dyDescent="0.25">
      <c r="A6" s="41" t="s">
        <v>3</v>
      </c>
      <c r="B6" s="42"/>
      <c r="C6" s="42"/>
      <c r="D6" s="42"/>
      <c r="E6" s="42"/>
      <c r="F6" s="42"/>
      <c r="G6" s="43"/>
    </row>
    <row r="7" spans="1:7" x14ac:dyDescent="0.25">
      <c r="A7" s="23" t="s">
        <v>4</v>
      </c>
      <c r="B7" s="25" t="s">
        <v>5</v>
      </c>
      <c r="C7" s="25"/>
      <c r="D7" s="25"/>
      <c r="E7" s="25"/>
      <c r="F7" s="25"/>
      <c r="G7" s="26" t="s">
        <v>6</v>
      </c>
    </row>
    <row r="8" spans="1:7" ht="30" x14ac:dyDescent="0.25">
      <c r="A8" s="24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7"/>
    </row>
    <row r="9" spans="1:7" x14ac:dyDescent="0.25">
      <c r="A9" s="3" t="s">
        <v>12</v>
      </c>
      <c r="B9" s="4">
        <f>SUM(B10:GASTO_NE_FIN_01)</f>
        <v>25631277.68</v>
      </c>
      <c r="C9" s="4">
        <f>SUM(C10:GASTO_NE_FIN_02)</f>
        <v>17500626.02</v>
      </c>
      <c r="D9" s="4">
        <f>SUM(D10:GASTO_NE_FIN_03)</f>
        <v>43131903.699999996</v>
      </c>
      <c r="E9" s="4">
        <f>SUM(E10:GASTO_NE_FIN_04)</f>
        <v>39582691.609999999</v>
      </c>
      <c r="F9" s="4">
        <f>SUM(F10:GASTO_NE_FIN_05)</f>
        <v>39414685.5</v>
      </c>
      <c r="G9" s="4">
        <f>SUM(G10:GASTO_NE_FIN_06)</f>
        <v>3549212.09</v>
      </c>
    </row>
    <row r="10" spans="1:7" s="8" customFormat="1" x14ac:dyDescent="0.25">
      <c r="A10" s="5" t="s">
        <v>13</v>
      </c>
      <c r="B10" s="6">
        <v>2385929.59</v>
      </c>
      <c r="C10" s="6">
        <v>3538334.91</v>
      </c>
      <c r="D10" s="6">
        <v>5924264.5</v>
      </c>
      <c r="E10" s="6">
        <v>5847800.8499999996</v>
      </c>
      <c r="F10" s="6">
        <v>5847800.8499999996</v>
      </c>
      <c r="G10" s="7">
        <v>76463.650000000373</v>
      </c>
    </row>
    <row r="11" spans="1:7" s="8" customFormat="1" x14ac:dyDescent="0.25">
      <c r="A11" s="5" t="s">
        <v>14</v>
      </c>
      <c r="B11" s="6">
        <v>13544980.77</v>
      </c>
      <c r="C11" s="6">
        <v>-670552.19999999995</v>
      </c>
      <c r="D11" s="6">
        <v>12874428.57</v>
      </c>
      <c r="E11" s="6">
        <v>12704978.82</v>
      </c>
      <c r="F11" s="6">
        <v>12555597.82</v>
      </c>
      <c r="G11" s="7">
        <v>169449.75</v>
      </c>
    </row>
    <row r="12" spans="1:7" s="8" customFormat="1" x14ac:dyDescent="0.25">
      <c r="A12" s="5" t="s">
        <v>15</v>
      </c>
      <c r="B12" s="6">
        <v>1951783.94</v>
      </c>
      <c r="C12" s="6">
        <v>1539697.96</v>
      </c>
      <c r="D12" s="6">
        <v>3491481.9</v>
      </c>
      <c r="E12" s="6">
        <v>2501388.61</v>
      </c>
      <c r="F12" s="6">
        <v>2501388.61</v>
      </c>
      <c r="G12" s="7">
        <v>990093.29</v>
      </c>
    </row>
    <row r="13" spans="1:7" s="8" customFormat="1" x14ac:dyDescent="0.25">
      <c r="A13" s="5" t="s">
        <v>16</v>
      </c>
      <c r="B13" s="6">
        <v>7748583.3799999999</v>
      </c>
      <c r="C13" s="6">
        <v>982704.98</v>
      </c>
      <c r="D13" s="6">
        <v>8731288.3599999994</v>
      </c>
      <c r="E13" s="6">
        <v>6418082.96</v>
      </c>
      <c r="F13" s="6">
        <v>6418082.96</v>
      </c>
      <c r="G13" s="7">
        <v>2313205.3999999994</v>
      </c>
    </row>
    <row r="14" spans="1:7" s="8" customFormat="1" x14ac:dyDescent="0.25">
      <c r="A14" s="5" t="s">
        <v>17</v>
      </c>
      <c r="B14" s="6">
        <v>0</v>
      </c>
      <c r="C14" s="6">
        <v>6455449.3700000001</v>
      </c>
      <c r="D14" s="6">
        <v>6455449.3700000001</v>
      </c>
      <c r="E14" s="6">
        <v>6455449.3700000001</v>
      </c>
      <c r="F14" s="6">
        <v>6450831.1200000001</v>
      </c>
      <c r="G14" s="7">
        <v>0</v>
      </c>
    </row>
    <row r="15" spans="1:7" s="8" customFormat="1" x14ac:dyDescent="0.25">
      <c r="A15" s="5" t="s">
        <v>18</v>
      </c>
      <c r="B15" s="6">
        <v>0</v>
      </c>
      <c r="C15" s="6">
        <v>5654991</v>
      </c>
      <c r="D15" s="6">
        <v>5654991</v>
      </c>
      <c r="E15" s="6">
        <v>5654991</v>
      </c>
      <c r="F15" s="6">
        <v>5640984.1399999997</v>
      </c>
      <c r="G15" s="7">
        <v>0</v>
      </c>
    </row>
    <row r="16" spans="1:7" s="8" customFormat="1" x14ac:dyDescent="0.25">
      <c r="A16" s="5" t="s">
        <v>19</v>
      </c>
      <c r="B16" s="6"/>
      <c r="C16" s="6"/>
      <c r="D16" s="6">
        <v>0</v>
      </c>
      <c r="E16" s="6"/>
      <c r="F16" s="6"/>
      <c r="G16" s="7">
        <v>0</v>
      </c>
    </row>
    <row r="17" spans="1:7" s="8" customFormat="1" x14ac:dyDescent="0.25">
      <c r="A17" s="5" t="s">
        <v>20</v>
      </c>
      <c r="B17" s="6"/>
      <c r="C17" s="6"/>
      <c r="D17" s="6">
        <v>0</v>
      </c>
      <c r="E17" s="6"/>
      <c r="F17" s="6"/>
      <c r="G17" s="7">
        <v>0</v>
      </c>
    </row>
    <row r="18" spans="1:7" x14ac:dyDescent="0.25">
      <c r="A18" s="9" t="s">
        <v>21</v>
      </c>
      <c r="B18" s="10"/>
      <c r="C18" s="10"/>
      <c r="D18" s="10"/>
      <c r="E18" s="10"/>
      <c r="F18" s="10"/>
      <c r="G18" s="10"/>
    </row>
    <row r="19" spans="1:7" s="8" customFormat="1" x14ac:dyDescent="0.25">
      <c r="A19" s="11" t="s">
        <v>22</v>
      </c>
      <c r="B19" s="12">
        <f>SUM(B20:GASTO_E_FIN_01)</f>
        <v>0</v>
      </c>
      <c r="C19" s="12">
        <f>SUM(C20:GASTO_E_FIN_02)</f>
        <v>21166404.700000003</v>
      </c>
      <c r="D19" s="12">
        <f>SUM(D20:GASTO_E_FIN_03)</f>
        <v>21166404.700000003</v>
      </c>
      <c r="E19" s="12">
        <f>SUM(E20:GASTO_E_FIN_04)</f>
        <v>17853554.34</v>
      </c>
      <c r="F19" s="12">
        <f>SUM(F20:GASTO_E_FIN_05)</f>
        <v>17751431.530000001</v>
      </c>
      <c r="G19" s="12">
        <f>SUM(G20:GASTO_E_FIN_06)</f>
        <v>3312850.3600000013</v>
      </c>
    </row>
    <row r="20" spans="1:7" s="8" customFormat="1" x14ac:dyDescent="0.25">
      <c r="A20" s="5" t="s">
        <v>13</v>
      </c>
      <c r="B20" s="6">
        <v>0</v>
      </c>
      <c r="C20" s="6">
        <v>2376765.9700000002</v>
      </c>
      <c r="D20" s="6">
        <v>2376765.9700000002</v>
      </c>
      <c r="E20" s="6">
        <v>2317178.4900000002</v>
      </c>
      <c r="F20" s="6">
        <v>2301687.67</v>
      </c>
      <c r="G20" s="6">
        <v>59587.479999999981</v>
      </c>
    </row>
    <row r="21" spans="1:7" s="8" customFormat="1" x14ac:dyDescent="0.25">
      <c r="A21" s="5" t="s">
        <v>14</v>
      </c>
      <c r="B21" s="6">
        <v>0</v>
      </c>
      <c r="C21" s="6">
        <v>10986363.16</v>
      </c>
      <c r="D21" s="6">
        <v>10986363.16</v>
      </c>
      <c r="E21" s="6">
        <v>10645095.939999999</v>
      </c>
      <c r="F21" s="6">
        <v>10617324.560000001</v>
      </c>
      <c r="G21" s="6">
        <v>341267.22000000067</v>
      </c>
    </row>
    <row r="22" spans="1:7" s="8" customFormat="1" x14ac:dyDescent="0.25">
      <c r="A22" s="5" t="s">
        <v>15</v>
      </c>
      <c r="B22" s="6">
        <v>0</v>
      </c>
      <c r="C22" s="6">
        <v>904305.59</v>
      </c>
      <c r="D22" s="6">
        <v>904305.59</v>
      </c>
      <c r="E22" s="6">
        <v>880600.66</v>
      </c>
      <c r="F22" s="6">
        <v>880600.66</v>
      </c>
      <c r="G22" s="6">
        <v>23704.929999999935</v>
      </c>
    </row>
    <row r="23" spans="1:7" s="8" customFormat="1" x14ac:dyDescent="0.25">
      <c r="A23" s="5" t="s">
        <v>16</v>
      </c>
      <c r="B23" s="6">
        <v>0</v>
      </c>
      <c r="C23" s="6">
        <v>6898969.9800000004</v>
      </c>
      <c r="D23" s="6">
        <v>6898969.9800000004</v>
      </c>
      <c r="E23" s="6">
        <v>4010679.25</v>
      </c>
      <c r="F23" s="6">
        <v>3951818.64</v>
      </c>
      <c r="G23" s="6">
        <v>2888290.7300000004</v>
      </c>
    </row>
    <row r="24" spans="1:7" s="8" customFormat="1" x14ac:dyDescent="0.25">
      <c r="A24" s="5" t="s">
        <v>17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s="8" customFormat="1" x14ac:dyDescent="0.25">
      <c r="A25" s="5" t="s">
        <v>18</v>
      </c>
      <c r="B25" s="6"/>
      <c r="C25" s="6"/>
      <c r="D25" s="6">
        <v>0</v>
      </c>
      <c r="E25" s="6"/>
      <c r="F25" s="6"/>
      <c r="G25" s="6">
        <v>0</v>
      </c>
    </row>
    <row r="26" spans="1:7" s="8" customFormat="1" x14ac:dyDescent="0.25">
      <c r="A26" s="5" t="s">
        <v>19</v>
      </c>
      <c r="B26" s="6"/>
      <c r="C26" s="6"/>
      <c r="D26" s="6">
        <v>0</v>
      </c>
      <c r="E26" s="6"/>
      <c r="F26" s="6"/>
      <c r="G26" s="6">
        <v>0</v>
      </c>
    </row>
    <row r="27" spans="1:7" s="8" customFormat="1" x14ac:dyDescent="0.25">
      <c r="A27" s="5" t="s">
        <v>20</v>
      </c>
      <c r="B27" s="6"/>
      <c r="C27" s="6"/>
      <c r="D27" s="6">
        <v>0</v>
      </c>
      <c r="E27" s="6"/>
      <c r="F27" s="6"/>
      <c r="G27" s="6">
        <v>0</v>
      </c>
    </row>
    <row r="28" spans="1:7" x14ac:dyDescent="0.25">
      <c r="A28" s="9" t="s">
        <v>21</v>
      </c>
      <c r="B28" s="10"/>
      <c r="C28" s="10"/>
      <c r="D28" s="10"/>
      <c r="E28" s="10"/>
      <c r="F28" s="10"/>
      <c r="G28" s="10"/>
    </row>
    <row r="29" spans="1:7" x14ac:dyDescent="0.25">
      <c r="A29" s="11" t="s">
        <v>23</v>
      </c>
      <c r="B29" s="12">
        <f>GASTO_NE_T1+GASTO_E_T1</f>
        <v>25631277.68</v>
      </c>
      <c r="C29" s="12">
        <f>GASTO_NE_T2+GASTO_E_T2</f>
        <v>38667030.719999999</v>
      </c>
      <c r="D29" s="12">
        <f>GASTO_NE_T3+GASTO_E_T3</f>
        <v>64298308.399999999</v>
      </c>
      <c r="E29" s="12">
        <f>GASTO_NE_T4+GASTO_E_T4</f>
        <v>57436245.950000003</v>
      </c>
      <c r="F29" s="12">
        <f>GASTO_NE_T5+GASTO_E_T5</f>
        <v>57166117.030000001</v>
      </c>
      <c r="G29" s="12">
        <f>GASTO_NE_T6+GASTO_E_T6</f>
        <v>6862062.4500000011</v>
      </c>
    </row>
    <row r="30" spans="1:7" x14ac:dyDescent="0.25">
      <c r="A30" s="28" t="s">
        <v>24</v>
      </c>
      <c r="B30" s="28"/>
      <c r="C30" s="28"/>
      <c r="D30" s="28"/>
      <c r="E30" s="28"/>
      <c r="F30" s="28"/>
      <c r="G30" s="28"/>
    </row>
    <row r="31" spans="1:7" x14ac:dyDescent="0.25">
      <c r="A31" s="13"/>
      <c r="B31" s="14"/>
      <c r="C31" s="15"/>
      <c r="D31" s="15"/>
      <c r="E31" s="16"/>
      <c r="F31" s="17"/>
      <c r="G31" s="14"/>
    </row>
    <row r="32" spans="1:7" x14ac:dyDescent="0.25">
      <c r="B32" s="20"/>
      <c r="C32" s="15"/>
      <c r="D32" s="18"/>
      <c r="E32" s="18"/>
      <c r="F32" s="18"/>
      <c r="G32" s="18"/>
    </row>
    <row r="33" spans="1:5" x14ac:dyDescent="0.25">
      <c r="A33" s="29" t="s">
        <v>25</v>
      </c>
      <c r="B33" s="29"/>
      <c r="C33" s="19"/>
      <c r="D33" s="30" t="s">
        <v>26</v>
      </c>
      <c r="E33" s="30"/>
    </row>
    <row r="34" spans="1:5" x14ac:dyDescent="0.25">
      <c r="A34" s="21" t="s">
        <v>27</v>
      </c>
      <c r="B34" s="21"/>
      <c r="C34" s="19"/>
      <c r="D34" s="22" t="s">
        <v>28</v>
      </c>
      <c r="E34" s="22"/>
    </row>
    <row r="35" spans="1:5" x14ac:dyDescent="0.25">
      <c r="A35" s="19"/>
      <c r="B35" s="19"/>
      <c r="C35" s="19"/>
      <c r="D35" s="19"/>
      <c r="E35" s="19"/>
    </row>
    <row r="36" spans="1:5" hidden="1" x14ac:dyDescent="0.25"/>
    <row r="37" spans="1:5" hidden="1" x14ac:dyDescent="0.25"/>
  </sheetData>
  <mergeCells count="14">
    <mergeCell ref="A6:G6"/>
    <mergeCell ref="A1:G1"/>
    <mergeCell ref="A2:G2"/>
    <mergeCell ref="A3:G3"/>
    <mergeCell ref="A4:G4"/>
    <mergeCell ref="A5:G5"/>
    <mergeCell ref="A34:B34"/>
    <mergeCell ref="D34:E34"/>
    <mergeCell ref="A7:A8"/>
    <mergeCell ref="B7:F7"/>
    <mergeCell ref="G7:G8"/>
    <mergeCell ref="A30:G30"/>
    <mergeCell ref="A33:B33"/>
    <mergeCell ref="D33:E33"/>
  </mergeCells>
  <dataValidations count="1">
    <dataValidation type="decimal" allowBlank="1" showInputMessage="1" showErrorMessage="1" sqref="B9:G34">
      <formula1>-1.79769313486231E+100</formula1>
      <formula2>1.79769313486231E+100</formula2>
    </dataValidation>
  </dataValidations>
  <pageMargins left="0.7" right="0.7" top="0.75" bottom="0.75" header="0.3" footer="0.3"/>
  <pageSetup scale="4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Hoja1!Área_de_impresión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2019-02-12T16:52:27Z</dcterms:created>
  <dcterms:modified xsi:type="dcterms:W3CDTF">2019-02-12T17:05:59Z</dcterms:modified>
</cp:coreProperties>
</file>